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<sst xmlns="http://schemas.openxmlformats.org/spreadsheetml/2006/main" count="63" uniqueCount="63">
  <si>
    <t>North Georgia Conference</t>
  </si>
  <si>
    <t>United Methodist Church</t>
  </si>
  <si>
    <t>Church Name</t>
  </si>
  <si>
    <t>District</t>
  </si>
  <si>
    <t>Date</t>
  </si>
  <si>
    <t>Apportionment Payments:</t>
  </si>
  <si>
    <t>Annual Conference</t>
  </si>
  <si>
    <t>Ministerial Support</t>
  </si>
  <si>
    <t>Retired Minister Pension and Insurance</t>
  </si>
  <si>
    <t>Administration</t>
  </si>
  <si>
    <t>Conference Benevolences</t>
  </si>
  <si>
    <t>Capital Funding</t>
  </si>
  <si>
    <t>Higher Education</t>
  </si>
  <si>
    <t>Church Development</t>
  </si>
  <si>
    <t>General Church</t>
  </si>
  <si>
    <t>Jurisdictional Mission and Ministry Fund</t>
  </si>
  <si>
    <t>Black College Fund</t>
  </si>
  <si>
    <t>Ministerial Education Fund</t>
  </si>
  <si>
    <t>Interdenominational Cooperation Fund</t>
  </si>
  <si>
    <t>Wesley Woods Mothers Day</t>
  </si>
  <si>
    <t>Housing and Homeless Offering</t>
  </si>
  <si>
    <t>Grand Total Check</t>
  </si>
  <si>
    <t>Human Relations Day</t>
  </si>
  <si>
    <t>United Methodist Student Day</t>
  </si>
  <si>
    <t>Peace with Justice</t>
  </si>
  <si>
    <t>World Communion</t>
  </si>
  <si>
    <t>Native American Awareness</t>
  </si>
  <si>
    <t>List other benevolences as needed:</t>
  </si>
  <si>
    <t>Church #</t>
  </si>
  <si>
    <t>Submitted by:</t>
  </si>
  <si>
    <t>Treasurer:</t>
  </si>
  <si>
    <t>Phone:</t>
  </si>
  <si>
    <t>E-mail:</t>
  </si>
  <si>
    <t>(Needed in case we have a question about your remittance)</t>
  </si>
  <si>
    <t>North GA Conference Treasurer’s Office</t>
  </si>
  <si>
    <t>P.O. Box 102417</t>
  </si>
  <si>
    <t>Atlanta, GA  30368-2417</t>
  </si>
  <si>
    <t>Global AIDS Awareness Day</t>
  </si>
  <si>
    <t>Christian Education Sunday</t>
  </si>
  <si>
    <t>Africa University Fund</t>
  </si>
  <si>
    <t>(should agree to amount of check please)</t>
  </si>
  <si>
    <t>Advances and Special Offerings</t>
  </si>
  <si>
    <t>Please note address:</t>
  </si>
  <si>
    <t>World Service</t>
  </si>
  <si>
    <t>Episcopal Fund</t>
  </si>
  <si>
    <t>General Church Administration</t>
  </si>
  <si>
    <t>Southeast Jurisdictional Support</t>
  </si>
  <si>
    <t>Additional NGC fund numbers can be found at http://www.ngumc.org/funds</t>
  </si>
  <si>
    <t>Excel copies of this spreadsheet are available by e-mailing accounting@ngumc.org.</t>
  </si>
  <si>
    <t>See updates on your payments http://www.ngumc.org/payments</t>
  </si>
  <si>
    <t>Murphy Harpst</t>
  </si>
  <si>
    <t>Aldersgate Homes</t>
  </si>
  <si>
    <t>Input Payment Here For Conf Apport Autoproration:</t>
  </si>
  <si>
    <t>General advance numbers can be found at http://www.umcmission.org/Give-to-Mission/About-the-Advance</t>
  </si>
  <si>
    <t>Advance numbers for missionaries can be found at http://www.umcmission.org/Learn-About-Us/Our-Work/Missionaries</t>
  </si>
  <si>
    <t>Wellroot Family Services (UMCH)</t>
  </si>
  <si>
    <t>UMCOR Sunday (formerly One Great</t>
  </si>
  <si>
    <t>Hour of Sharing)</t>
  </si>
  <si>
    <t xml:space="preserve">    - District support expenses included in Fund 003</t>
  </si>
  <si>
    <t>District Work Fund - DO NOT PAY.  Discontinued effective with 2022 Apportionments.</t>
  </si>
  <si>
    <t>Remittance Form 2024</t>
  </si>
  <si>
    <t>Bishop's Appeal 2024 - Murphy</t>
  </si>
  <si>
    <t>Harpst Annual Conf Offering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</si>
</sst>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Dashed">
        <color indexed="20"/>
      </left>
      <right>
        <color indexed="63"/>
      </right>
      <top style="mediumDashed">
        <color indexed="20"/>
      </top>
      <bottom style="mediumDashed">
        <color indexed="20"/>
      </bottom>
    </border>
    <border>
      <left>
        <color indexed="63"/>
      </left>
      <right>
        <color indexed="63"/>
      </right>
      <top style="mediumDashed">
        <color indexed="20"/>
      </top>
      <bottom style="mediumDashed">
        <color indexed="20"/>
      </bottom>
    </border>
    <border>
      <left>
        <color indexed="63"/>
      </left>
      <right style="mediumDashed">
        <color indexed="20"/>
      </right>
      <top style="mediumDashed">
        <color indexed="20"/>
      </top>
      <bottom style="mediumDashed">
        <color indexed="2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3" fontId="0" fillId="0" borderId="22" xfId="42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3" fontId="0" fillId="0" borderId="23" xfId="0" applyNumberFormat="1" applyBorder="1" applyAlignment="1">
      <alignment/>
    </xf>
    <xf numFmtId="0" fontId="6" fillId="33" borderId="16" xfId="53" applyFill="1" applyBorder="1" applyAlignment="1" applyProtection="1">
      <alignment/>
      <protection/>
    </xf>
    <xf numFmtId="22" fontId="0" fillId="0" borderId="16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43" fontId="0" fillId="0" borderId="22" xfId="42" applyFont="1" applyFill="1" applyBorder="1" applyAlignment="1">
      <alignment/>
    </xf>
    <xf numFmtId="44" fontId="0" fillId="33" borderId="27" xfId="44" applyFont="1" applyFill="1" applyBorder="1" applyAlignment="1">
      <alignment/>
    </xf>
    <xf numFmtId="43" fontId="0" fillId="0" borderId="0" xfId="42" applyFont="1" applyFill="1" applyBorder="1" applyAlignment="1">
      <alignment/>
    </xf>
    <xf numFmtId="169" fontId="4" fillId="0" borderId="0" xfId="42" applyNumberFormat="1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34" borderId="0" xfId="0" applyFont="1" applyFill="1" applyAlignment="1">
      <alignment/>
    </xf>
    <xf numFmtId="43" fontId="0" fillId="0" borderId="0" xfId="42" applyFont="1" applyBorder="1" applyAlignment="1">
      <alignment/>
    </xf>
    <xf numFmtId="37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Alignment="1">
      <alignment/>
    </xf>
    <xf numFmtId="0" fontId="44" fillId="0" borderId="0" xfId="0" applyFont="1" applyFill="1" applyAlignment="1">
      <alignment/>
    </xf>
    <xf numFmtId="43" fontId="0" fillId="0" borderId="19" xfId="42" applyFont="1" applyFill="1" applyBorder="1" applyAlignment="1">
      <alignment/>
    </xf>
    <xf numFmtId="169" fontId="44" fillId="0" borderId="0" xfId="42" applyNumberFormat="1" applyFont="1" applyFill="1" applyAlignment="1">
      <alignment/>
    </xf>
    <xf numFmtId="37" fontId="44" fillId="0" borderId="0" xfId="42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43" fontId="0" fillId="0" borderId="19" xfId="42" applyFont="1" applyBorder="1" applyAlignment="1">
      <alignment/>
    </xf>
    <xf numFmtId="169" fontId="45" fillId="0" borderId="0" xfId="42" applyNumberFormat="1" applyFont="1" applyFill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1" max="1" width="13.83203125" style="0" customWidth="1"/>
    <col min="2" max="2" width="34.66015625" style="0" customWidth="1"/>
    <col min="3" max="3" width="12.66015625" style="0" customWidth="1"/>
    <col min="5" max="5" width="34" style="0" customWidth="1"/>
    <col min="6" max="6" width="15" style="0" customWidth="1"/>
    <col min="8" max="8" width="9.5" style="0" bestFit="1" customWidth="1"/>
    <col min="9" max="9" width="14.16015625" style="43" bestFit="1" customWidth="1"/>
    <col min="10" max="10" width="12.5" style="0" customWidth="1"/>
  </cols>
  <sheetData>
    <row r="1" ht="13.5" thickBot="1"/>
    <row r="2" spans="1:5" ht="12.75">
      <c r="A2" s="1" t="s">
        <v>60</v>
      </c>
      <c r="C2" s="28" t="s">
        <v>42</v>
      </c>
      <c r="D2" s="29"/>
      <c r="E2" s="30"/>
    </row>
    <row r="3" spans="1:5" ht="12.75">
      <c r="A3" s="1" t="s">
        <v>0</v>
      </c>
      <c r="C3" s="31" t="s">
        <v>34</v>
      </c>
      <c r="D3" s="32"/>
      <c r="E3" s="33"/>
    </row>
    <row r="4" spans="1:5" ht="12.75">
      <c r="A4" s="1" t="s">
        <v>1</v>
      </c>
      <c r="C4" s="31" t="s">
        <v>35</v>
      </c>
      <c r="D4" s="32"/>
      <c r="E4" s="33"/>
    </row>
    <row r="5" spans="3:5" ht="13.5" thickBot="1">
      <c r="C5" s="34" t="s">
        <v>36</v>
      </c>
      <c r="D5" s="35"/>
      <c r="E5" s="36"/>
    </row>
    <row r="6" ht="13.5" thickBot="1"/>
    <row r="7" spans="1:6" ht="12.75">
      <c r="A7" s="7" t="s">
        <v>28</v>
      </c>
      <c r="B7" s="40"/>
      <c r="C7" s="15"/>
      <c r="D7" s="8"/>
      <c r="E7" s="8"/>
      <c r="F7" s="9"/>
    </row>
    <row r="8" spans="1:6" ht="12.75">
      <c r="A8" s="10" t="s">
        <v>2</v>
      </c>
      <c r="B8" s="41"/>
      <c r="C8" s="16"/>
      <c r="D8" s="6"/>
      <c r="E8" s="6"/>
      <c r="F8" s="11"/>
    </row>
    <row r="9" spans="1:6" ht="12.75">
      <c r="A9" s="10" t="s">
        <v>3</v>
      </c>
      <c r="B9" s="41"/>
      <c r="C9" s="16"/>
      <c r="D9" s="6"/>
      <c r="E9" s="54"/>
      <c r="F9" s="11"/>
    </row>
    <row r="10" spans="1:6" ht="13.5" thickBot="1">
      <c r="A10" s="12" t="s">
        <v>4</v>
      </c>
      <c r="B10" s="39">
        <f ca="1">NOW()</f>
        <v>45412.69288726852</v>
      </c>
      <c r="C10" s="13"/>
      <c r="D10" s="13"/>
      <c r="E10" s="13"/>
      <c r="F10" s="14"/>
    </row>
    <row r="11" spans="1:9" ht="13.5" thickBot="1">
      <c r="A11" s="46" t="s">
        <v>52</v>
      </c>
      <c r="B11" s="43"/>
      <c r="C11" s="51">
        <v>0</v>
      </c>
      <c r="H11" s="42"/>
      <c r="I11" s="53"/>
    </row>
    <row r="12" spans="1:10" ht="13.5" thickBot="1">
      <c r="A12" s="47"/>
      <c r="B12" s="48"/>
      <c r="C12" s="48"/>
      <c r="D12" s="48"/>
      <c r="E12" s="49"/>
      <c r="H12" s="55"/>
      <c r="I12" s="61"/>
      <c r="J12" s="55"/>
    </row>
    <row r="13" spans="1:10" ht="12.75">
      <c r="A13" s="44"/>
      <c r="B13" s="45"/>
      <c r="C13" s="45"/>
      <c r="D13" s="45"/>
      <c r="E13" s="45"/>
      <c r="H13" s="55"/>
      <c r="I13" s="61"/>
      <c r="J13" s="55"/>
    </row>
    <row r="14" spans="1:9" ht="12.75">
      <c r="A14" s="2" t="s">
        <v>5</v>
      </c>
      <c r="D14" s="2" t="s">
        <v>41</v>
      </c>
      <c r="H14" s="56"/>
      <c r="I14" s="70"/>
    </row>
    <row r="15" spans="1:9" ht="12.75">
      <c r="A15" s="2" t="s">
        <v>6</v>
      </c>
      <c r="C15" s="45"/>
      <c r="D15">
        <v>1000</v>
      </c>
      <c r="E15" s="5" t="s">
        <v>55</v>
      </c>
      <c r="F15" s="27"/>
      <c r="I15" s="70"/>
    </row>
    <row r="16" spans="1:12" ht="12.75">
      <c r="A16" s="3">
        <v>1</v>
      </c>
      <c r="B16" s="5" t="s">
        <v>7</v>
      </c>
      <c r="C16" s="50">
        <f aca="true" t="shared" si="0" ref="C16:C22">IF($C$11=0,"",I16/$I$37*$C$11)</f>
      </c>
      <c r="D16">
        <v>1010</v>
      </c>
      <c r="E16" t="s">
        <v>56</v>
      </c>
      <c r="F16" s="58"/>
      <c r="I16" s="66">
        <v>2475000</v>
      </c>
      <c r="J16" s="59"/>
      <c r="L16" s="62"/>
    </row>
    <row r="17" spans="1:12" ht="12.75">
      <c r="A17" s="3">
        <v>2</v>
      </c>
      <c r="B17" s="5" t="s">
        <v>8</v>
      </c>
      <c r="C17" s="50">
        <f t="shared" si="0"/>
      </c>
      <c r="E17" t="s">
        <v>57</v>
      </c>
      <c r="F17" s="27"/>
      <c r="I17" s="65">
        <v>1395000</v>
      </c>
      <c r="J17" s="60"/>
      <c r="L17" s="62"/>
    </row>
    <row r="18" spans="1:12" ht="12.75">
      <c r="A18" s="3">
        <v>3</v>
      </c>
      <c r="B18" s="5" t="s">
        <v>9</v>
      </c>
      <c r="C18" s="50">
        <f t="shared" si="0"/>
      </c>
      <c r="D18">
        <v>1015</v>
      </c>
      <c r="E18" t="s">
        <v>37</v>
      </c>
      <c r="F18" s="27"/>
      <c r="I18" s="65">
        <v>3152700</v>
      </c>
      <c r="J18" s="60"/>
      <c r="L18" s="62"/>
    </row>
    <row r="19" spans="1:12" ht="12.75">
      <c r="A19" s="3">
        <v>4</v>
      </c>
      <c r="B19" s="5" t="s">
        <v>10</v>
      </c>
      <c r="C19" s="50">
        <f t="shared" si="0"/>
      </c>
      <c r="D19">
        <v>1020</v>
      </c>
      <c r="E19" t="s">
        <v>22</v>
      </c>
      <c r="F19" s="27"/>
      <c r="I19" s="65">
        <v>234500</v>
      </c>
      <c r="J19" s="60"/>
      <c r="L19" s="62"/>
    </row>
    <row r="20" spans="1:12" ht="12.75">
      <c r="A20" s="3">
        <v>5</v>
      </c>
      <c r="B20" s="5" t="s">
        <v>11</v>
      </c>
      <c r="C20" s="50">
        <f>IF($C$11=0,"",I20/$I$37*$C$11)</f>
      </c>
      <c r="D20">
        <v>1030</v>
      </c>
      <c r="E20" t="s">
        <v>23</v>
      </c>
      <c r="F20" s="27"/>
      <c r="I20" s="65">
        <v>22500</v>
      </c>
      <c r="J20" s="60"/>
      <c r="L20" s="62"/>
    </row>
    <row r="21" spans="1:12" ht="12.75">
      <c r="A21" s="3">
        <v>6</v>
      </c>
      <c r="B21" s="5" t="s">
        <v>12</v>
      </c>
      <c r="C21" s="50">
        <f t="shared" si="0"/>
      </c>
      <c r="D21">
        <v>1040</v>
      </c>
      <c r="E21" t="s">
        <v>38</v>
      </c>
      <c r="F21" s="27"/>
      <c r="I21" s="65">
        <v>1035838</v>
      </c>
      <c r="J21" s="60"/>
      <c r="L21" s="62"/>
    </row>
    <row r="22" spans="1:12" ht="12.75">
      <c r="A22" s="3">
        <v>12</v>
      </c>
      <c r="B22" s="5" t="s">
        <v>13</v>
      </c>
      <c r="C22" s="64">
        <f t="shared" si="0"/>
      </c>
      <c r="D22">
        <v>1142</v>
      </c>
      <c r="E22" s="46" t="s">
        <v>61</v>
      </c>
      <c r="F22" s="69"/>
      <c r="I22" s="65">
        <v>1184000</v>
      </c>
      <c r="J22" s="60"/>
      <c r="L22" s="62"/>
    </row>
    <row r="23" spans="1:12" ht="12.75">
      <c r="A23" s="3"/>
      <c r="B23" s="5"/>
      <c r="C23" s="52"/>
      <c r="E23" s="46" t="s">
        <v>62</v>
      </c>
      <c r="F23" s="27"/>
      <c r="I23" s="65"/>
      <c r="J23" s="60"/>
      <c r="L23" s="62"/>
    </row>
    <row r="24" spans="1:12" ht="12.75">
      <c r="A24" s="4" t="s">
        <v>14</v>
      </c>
      <c r="B24" s="5"/>
      <c r="C24" s="52"/>
      <c r="D24">
        <v>1150</v>
      </c>
      <c r="E24" t="s">
        <v>19</v>
      </c>
      <c r="F24" s="27"/>
      <c r="I24" s="63"/>
      <c r="J24" s="61"/>
      <c r="L24" s="62"/>
    </row>
    <row r="25" spans="1:12" ht="12.75">
      <c r="A25" s="3">
        <v>7</v>
      </c>
      <c r="B25" s="5" t="s">
        <v>16</v>
      </c>
      <c r="C25" s="50">
        <f aca="true" t="shared" si="1" ref="C25:C31">IF($C$11=0,"",I25/$I$37*$C$11)</f>
      </c>
      <c r="D25">
        <v>1530</v>
      </c>
      <c r="E25" t="s">
        <v>24</v>
      </c>
      <c r="F25" s="27"/>
      <c r="I25" s="65">
        <v>363845</v>
      </c>
      <c r="J25" s="60"/>
      <c r="L25" s="62"/>
    </row>
    <row r="26" spans="1:12" ht="12.75">
      <c r="A26" s="3">
        <v>8</v>
      </c>
      <c r="B26" s="5" t="s">
        <v>17</v>
      </c>
      <c r="C26" s="50">
        <f t="shared" si="1"/>
      </c>
      <c r="D26">
        <v>1660</v>
      </c>
      <c r="E26" t="s">
        <v>25</v>
      </c>
      <c r="F26" s="27"/>
      <c r="I26" s="65">
        <v>912141</v>
      </c>
      <c r="J26" s="60"/>
      <c r="L26" s="62"/>
    </row>
    <row r="27" spans="1:12" ht="12.75">
      <c r="A27" s="3">
        <v>9</v>
      </c>
      <c r="B27" s="5" t="s">
        <v>18</v>
      </c>
      <c r="C27" s="50">
        <f t="shared" si="1"/>
      </c>
      <c r="D27">
        <v>1670</v>
      </c>
      <c r="E27" t="s">
        <v>26</v>
      </c>
      <c r="F27" s="27"/>
      <c r="I27" s="65">
        <v>12413</v>
      </c>
      <c r="J27" s="60"/>
      <c r="L27" s="62"/>
    </row>
    <row r="28" spans="1:12" ht="12.75">
      <c r="A28" s="3">
        <v>10</v>
      </c>
      <c r="B28" s="5" t="s">
        <v>43</v>
      </c>
      <c r="C28" s="50">
        <f t="shared" si="1"/>
      </c>
      <c r="D28">
        <v>2760</v>
      </c>
      <c r="E28" s="46" t="s">
        <v>51</v>
      </c>
      <c r="F28" s="27"/>
      <c r="I28" s="65">
        <v>2700611</v>
      </c>
      <c r="J28" s="60"/>
      <c r="L28" s="62"/>
    </row>
    <row r="29" spans="1:12" ht="12.75">
      <c r="A29" s="3">
        <v>11</v>
      </c>
      <c r="B29" s="5" t="s">
        <v>39</v>
      </c>
      <c r="C29" s="50">
        <f t="shared" si="1"/>
      </c>
      <c r="D29">
        <v>2950</v>
      </c>
      <c r="E29" t="s">
        <v>20</v>
      </c>
      <c r="F29" s="27"/>
      <c r="I29" s="65">
        <v>81427</v>
      </c>
      <c r="J29" s="60"/>
      <c r="L29" s="62"/>
    </row>
    <row r="30" spans="1:12" ht="12.75">
      <c r="A30" s="3">
        <v>14</v>
      </c>
      <c r="B30" s="5" t="s">
        <v>44</v>
      </c>
      <c r="C30" s="50">
        <f t="shared" si="1"/>
      </c>
      <c r="D30">
        <v>3140</v>
      </c>
      <c r="E30" t="s">
        <v>50</v>
      </c>
      <c r="F30" s="27"/>
      <c r="I30" s="65">
        <v>799761</v>
      </c>
      <c r="J30" s="60"/>
      <c r="L30" s="62"/>
    </row>
    <row r="31" spans="1:12" ht="12.75">
      <c r="A31" s="3">
        <v>15</v>
      </c>
      <c r="B31" s="5" t="s">
        <v>45</v>
      </c>
      <c r="C31" s="50">
        <f t="shared" si="1"/>
      </c>
      <c r="F31" s="27"/>
      <c r="I31" s="65">
        <v>320676</v>
      </c>
      <c r="J31" s="60"/>
      <c r="L31" s="62"/>
    </row>
    <row r="32" spans="3:12" ht="12.75">
      <c r="C32" s="52"/>
      <c r="E32" s="46"/>
      <c r="F32" s="27"/>
      <c r="I32" s="65"/>
      <c r="J32" s="60"/>
      <c r="L32" s="62"/>
    </row>
    <row r="33" spans="1:12" ht="12.75">
      <c r="A33" s="2" t="s">
        <v>46</v>
      </c>
      <c r="B33" s="5"/>
      <c r="C33" s="52"/>
      <c r="D33" t="s">
        <v>27</v>
      </c>
      <c r="F33" s="27"/>
      <c r="I33" s="63"/>
      <c r="J33" s="61"/>
      <c r="L33" s="62"/>
    </row>
    <row r="34" spans="1:12" ht="12.75">
      <c r="A34" s="3">
        <v>16</v>
      </c>
      <c r="B34" s="5" t="s">
        <v>15</v>
      </c>
      <c r="C34" s="50">
        <f>IF($C$11=0,"",I34/$I$37*$C$11)</f>
      </c>
      <c r="F34" s="27"/>
      <c r="I34" s="65">
        <v>43524</v>
      </c>
      <c r="J34" s="60"/>
      <c r="L34" s="62"/>
    </row>
    <row r="35" spans="3:10" ht="12.75">
      <c r="C35" s="6"/>
      <c r="E35" s="46"/>
      <c r="F35" s="27"/>
      <c r="I35" s="63"/>
      <c r="J35" s="61"/>
    </row>
    <row r="36" spans="3:10" ht="12.75">
      <c r="C36" s="6"/>
      <c r="F36" s="27"/>
      <c r="I36" s="63"/>
      <c r="J36" s="61"/>
    </row>
    <row r="37" spans="6:12" ht="12.75">
      <c r="F37" s="27"/>
      <c r="H37" s="56"/>
      <c r="I37" s="65">
        <f>SUM(I15:I36)</f>
        <v>14733936</v>
      </c>
      <c r="J37" s="60"/>
      <c r="L37" s="60"/>
    </row>
    <row r="38" spans="1:9" ht="12.75">
      <c r="A38" s="2"/>
      <c r="C38" s="6"/>
      <c r="F38" s="27"/>
      <c r="H38" s="56"/>
      <c r="I38" s="65"/>
    </row>
    <row r="39" spans="3:9" ht="12.75">
      <c r="C39" s="6"/>
      <c r="F39" s="27"/>
      <c r="I39" s="71"/>
    </row>
    <row r="40" spans="1:9" ht="12.75">
      <c r="A40" s="68" t="s">
        <v>59</v>
      </c>
      <c r="B40" s="45"/>
      <c r="C40" s="67"/>
      <c r="F40" s="58"/>
      <c r="I40" s="71"/>
    </row>
    <row r="41" spans="1:9" ht="12.75">
      <c r="A41" s="46" t="s">
        <v>58</v>
      </c>
      <c r="B41" s="45"/>
      <c r="C41" s="67"/>
      <c r="D41" s="45"/>
      <c r="E41" s="45"/>
      <c r="F41" s="58"/>
      <c r="I41" s="46"/>
    </row>
    <row r="42" spans="2:9" ht="12.75">
      <c r="B42" s="5"/>
      <c r="C42" s="6"/>
      <c r="D42" s="45"/>
      <c r="F42" s="27"/>
      <c r="I42" s="46"/>
    </row>
    <row r="43" spans="2:9" ht="13.5" thickBot="1">
      <c r="B43" s="5"/>
      <c r="E43" t="s">
        <v>21</v>
      </c>
      <c r="F43" s="37">
        <f>SUM(F11:F42)+SUM(C16:C41)</f>
        <v>0</v>
      </c>
      <c r="I43" s="46"/>
    </row>
    <row r="44" spans="1:9" ht="13.5" thickTop="1">
      <c r="A44" s="25" t="s">
        <v>48</v>
      </c>
      <c r="B44" s="5"/>
      <c r="E44" s="57" t="s">
        <v>40</v>
      </c>
      <c r="F44" s="57"/>
      <c r="I44" s="46"/>
    </row>
    <row r="45" spans="1:9" ht="12.75">
      <c r="A45" s="26" t="s">
        <v>47</v>
      </c>
      <c r="B45" s="5"/>
      <c r="I45" s="46"/>
    </row>
    <row r="46" spans="1:9" ht="12.75">
      <c r="A46" s="25" t="s">
        <v>53</v>
      </c>
      <c r="B46" s="5"/>
      <c r="I46" s="46"/>
    </row>
    <row r="47" spans="1:2" ht="12.75">
      <c r="A47" s="25" t="s">
        <v>54</v>
      </c>
      <c r="B47" s="5"/>
    </row>
    <row r="48" ht="13.5" thickBot="1">
      <c r="A48" s="25" t="s">
        <v>49</v>
      </c>
    </row>
    <row r="49" spans="1:3" ht="12.75">
      <c r="A49" s="17" t="s">
        <v>29</v>
      </c>
      <c r="B49" s="21"/>
      <c r="C49" s="22"/>
    </row>
    <row r="50" spans="1:5" ht="12.75">
      <c r="A50" s="18" t="s">
        <v>30</v>
      </c>
      <c r="B50" s="23"/>
      <c r="C50" s="24"/>
      <c r="E50" s="1"/>
    </row>
    <row r="51" spans="1:5" ht="12.75">
      <c r="A51" s="18" t="s">
        <v>31</v>
      </c>
      <c r="B51" s="23"/>
      <c r="C51" s="24"/>
      <c r="E51" s="1"/>
    </row>
    <row r="52" spans="1:5" ht="13.5" thickBot="1">
      <c r="A52" s="19" t="s">
        <v>32</v>
      </c>
      <c r="B52" s="38"/>
      <c r="C52" s="20"/>
      <c r="E52" s="1"/>
    </row>
    <row r="53" spans="1:5" ht="12.75">
      <c r="A53" t="s">
        <v>33</v>
      </c>
      <c r="E53" s="1"/>
    </row>
  </sheetData>
  <sheetProtection/>
  <printOptions/>
  <pageMargins left="0.29" right="0.24" top="0.48" bottom="0.38" header="0.17" footer="0.17"/>
  <pageSetup fitToHeight="1" fitToWidth="1" horizontalDpi="600" verticalDpi="600" orientation="portrait" scale="74" r:id="rId1"/>
  <headerFooter alignWithMargins="0">
    <oddFooter>&amp;L&amp;8&amp;F&amp;R&amp;8&amp;D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Methodist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srea</dc:creator>
  <cp:keywords/>
  <dc:description/>
  <cp:lastModifiedBy>Bruce Cooper</cp:lastModifiedBy>
  <cp:lastPrinted>2021-11-10T18:54:31Z</cp:lastPrinted>
  <dcterms:created xsi:type="dcterms:W3CDTF">2003-09-15T20:15:54Z</dcterms:created>
  <dcterms:modified xsi:type="dcterms:W3CDTF">2024-04-30T20:38:14Z</dcterms:modified>
  <cp:category/>
  <cp:version/>
  <cp:contentType/>
  <cp:contentStatus/>
</cp:coreProperties>
</file>